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maso.comberiati\Desktop\ID 2901 - Documentazione di gara in pdf\"/>
    </mc:Choice>
  </mc:AlternateContent>
  <xr:revisionPtr revIDLastSave="0" documentId="13_ncr:1_{E8A4ADCE-B5DA-4009-9FE4-949EBC1AF3AC}" xr6:coauthVersionLast="47" xr6:coauthVersionMax="47" xr10:uidLastSave="{00000000-0000-0000-0000-000000000000}"/>
  <bookViews>
    <workbookView xWindow="28680" yWindow="-120" windowWidth="29040" windowHeight="15720" tabRatio="635" xr2:uid="{00000000-000D-0000-FFFF-FFFF00000000}"/>
  </bookViews>
  <sheets>
    <sheet name="ISTRUZIONI" sheetId="15" r:id="rId1"/>
    <sheet name="GARANZIE CONTRATTO 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<sst xmlns="http://schemas.openxmlformats.org/spreadsheetml/2006/main" count="39" uniqueCount="36">
  <si>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</si>
  <si>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</si>
  <si>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</si>
  <si>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</si>
  <si>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</si>
  <si>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</si>
  <si>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</si>
  <si>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</si>
  <si>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</si>
  <si>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</si>
  <si>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</si>
  <si>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</si>
  <si>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</si>
  <si>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</si>
  <si>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</si>
  <si>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</si>
  <si>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</si>
  <si>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</si>
  <si>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</si>
  <si>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</si>
  <si>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</si>
  <si>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</si>
  <si>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</si>
  <si>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</si>
  <si>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</si>
  <si>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</si>
  <si>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</si>
  <si>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</si>
  <si>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 xml:space="preserve">Almeno una certificazione tra le certificazioni ISO 9001, 14001, 27001, 45001 </t>
  </si>
  <si>
    <t xml:space="preserve">B.  Fideiussione, emessa e firmata digitalmente, gestita mediante verifica telematica sul sito internet dell'emittente </t>
  </si>
  <si>
    <t xml:space="preserve">Importo base della garanzia provvisoria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</si>
  <si>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</si>
  <si>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22.2 del Disciplinare di gara (NB: il valore è indicato preventivamente a solo titolo di esempio)</t>
    </r>
  </si>
  <si>
    <t>Importo finale garanzia definitiva</t>
  </si>
  <si>
    <t xml:space="preserve">A.1.  Possesso ISO 9000 </t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</si>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</sst>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C14" sqref="C14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14</v>
      </c>
    </row>
    <row r="4" spans="1:4" s="23" customFormat="1" ht="31.5" customHeight="1" x14ac:dyDescent="0.3">
      <c r="C4" s="30" t="s">
        <v>15</v>
      </c>
      <c r="D4" s="30"/>
    </row>
    <row r="5" spans="1:4" s="23" customFormat="1" ht="31.5" customHeight="1" x14ac:dyDescent="0.3">
      <c r="C5" s="30" t="s">
        <v>16</v>
      </c>
      <c r="D5" s="30"/>
    </row>
    <row r="6" spans="1:4" s="23" customFormat="1" ht="31.5" customHeight="1" x14ac:dyDescent="0.3">
      <c r="C6" s="30" t="s">
        <v>17</v>
      </c>
      <c r="D6" s="30"/>
    </row>
    <row r="7" spans="1:4" x14ac:dyDescent="0.3">
      <c r="C7" s="31"/>
      <c r="D7" s="31"/>
    </row>
    <row r="8" spans="1:4" x14ac:dyDescent="0.3">
      <c r="C8" s="30" t="s">
        <v>18</v>
      </c>
      <c r="D8" s="30"/>
    </row>
    <row r="9" spans="1:4" ht="34.5" customHeight="1" x14ac:dyDescent="0.3">
      <c r="C9" s="20" t="s">
        <v>19</v>
      </c>
      <c r="D9" s="19" t="s">
        <v>25</v>
      </c>
    </row>
    <row r="10" spans="1:4" ht="34.5" customHeight="1" x14ac:dyDescent="0.3">
      <c r="C10" s="21" t="s">
        <v>20</v>
      </c>
      <c r="D10" s="19" t="s">
        <v>21</v>
      </c>
    </row>
    <row r="11" spans="1:4" ht="34.5" customHeight="1" x14ac:dyDescent="0.3">
      <c r="C11" s="22" t="s">
        <v>22</v>
      </c>
      <c r="D11" s="19" t="s">
        <v>23</v>
      </c>
    </row>
    <row r="12" spans="1:4" x14ac:dyDescent="0.3">
      <c r="C12" s="19"/>
      <c r="D12" s="19"/>
    </row>
    <row r="13" spans="1:4" x14ac:dyDescent="0.3">
      <c r="C13" s="18"/>
    </row>
    <row r="14" spans="1:4" x14ac:dyDescent="0.3">
      <c r="C14" s="61" t="s">
        <v>35</v>
      </c>
    </row>
    <row r="15" spans="1:4" x14ac:dyDescent="0.3">
      <c r="C15" s="18"/>
    </row>
    <row r="16" spans="1:4" x14ac:dyDescent="0.3">
      <c r="C16" s="18"/>
    </row>
    <row r="17" spans="3:3" x14ac:dyDescent="0.3">
      <c r="C17" s="18"/>
    </row>
    <row r="18" spans="3:3" x14ac:dyDescent="0.3">
      <c r="C18" s="18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11" zoomScaleNormal="100" zoomScaleSheetLayoutView="97" workbookViewId="0">
      <selection activeCell="D21" sqref="D21"/>
    </sheetView>
  </sheetViews>
  <sheetFormatPr defaultRowHeight="14.4" x14ac:dyDescent="0.3"/>
  <cols>
    <col min="1" max="1" width="5.21875" customWidth="1"/>
    <col min="2" max="2" width="59.44140625" customWidth="1"/>
    <col min="3" max="3" width="13.55468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2" t="s">
        <v>10</v>
      </c>
      <c r="C3" s="42"/>
      <c r="D3" s="42"/>
      <c r="E3" s="42"/>
      <c r="F3" s="1"/>
    </row>
    <row r="4" spans="1:13" ht="28.5" customHeight="1" x14ac:dyDescent="0.3">
      <c r="B4" s="53" t="s">
        <v>11</v>
      </c>
      <c r="C4" s="54"/>
      <c r="D4" s="54"/>
      <c r="E4" s="55"/>
      <c r="F4" s="1"/>
    </row>
    <row r="5" spans="1:13" ht="27.6" x14ac:dyDescent="0.3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">
      <c r="A6" s="56"/>
      <c r="B6" s="8" t="s">
        <v>34</v>
      </c>
      <c r="C6" s="3">
        <v>0.3</v>
      </c>
      <c r="D6" s="6" t="s">
        <v>24</v>
      </c>
      <c r="E6" s="57">
        <f>IF(D7="s",C7,IF(D6="s",C6,0))</f>
        <v>0</v>
      </c>
      <c r="F6" s="1"/>
    </row>
    <row r="7" spans="1:13" ht="27.6" x14ac:dyDescent="0.3">
      <c r="A7" s="56"/>
      <c r="B7" s="8" t="s">
        <v>5</v>
      </c>
      <c r="C7" s="3">
        <v>0.5</v>
      </c>
      <c r="D7" s="6" t="s">
        <v>24</v>
      </c>
      <c r="E7" s="58"/>
      <c r="F7" s="1"/>
    </row>
    <row r="8" spans="1:13" ht="75" customHeight="1" x14ac:dyDescent="0.3">
      <c r="B8" s="28" t="s">
        <v>29</v>
      </c>
      <c r="C8" s="3">
        <v>0.1</v>
      </c>
      <c r="D8" s="6" t="s">
        <v>24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">
      <c r="B9" s="12" t="s">
        <v>6</v>
      </c>
      <c r="C9" s="13"/>
      <c r="D9" s="14"/>
      <c r="E9" s="15"/>
      <c r="F9" s="59"/>
      <c r="G9" s="60"/>
      <c r="H9" s="60"/>
      <c r="I9" s="60"/>
      <c r="J9" s="60"/>
      <c r="K9" s="60"/>
      <c r="L9" s="60"/>
      <c r="M9" s="60"/>
    </row>
    <row r="10" spans="1:13" ht="40.5" customHeight="1" x14ac:dyDescent="0.3">
      <c r="A10" s="10"/>
      <c r="B10" s="28" t="s">
        <v>28</v>
      </c>
      <c r="C10" s="29">
        <v>0.2</v>
      </c>
      <c r="D10" s="6" t="s">
        <v>24</v>
      </c>
      <c r="E10" s="9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39" t="s">
        <v>4</v>
      </c>
      <c r="C11" s="40"/>
      <c r="D11" s="41">
        <f>IFERROR(1-(1-E6)*(1-E8)*(1-E10),1-(1-E6)*(1-E10))</f>
        <v>0</v>
      </c>
      <c r="E11" s="41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2" t="s">
        <v>7</v>
      </c>
      <c r="C14" s="42"/>
      <c r="D14" s="42"/>
      <c r="E14" s="42"/>
    </row>
    <row r="15" spans="1:13" ht="60.75" customHeight="1" x14ac:dyDescent="0.3">
      <c r="B15" s="49" t="s">
        <v>30</v>
      </c>
      <c r="C15" s="50"/>
      <c r="D15" s="47">
        <v>34800</v>
      </c>
      <c r="E15" s="48"/>
      <c r="F15" s="37"/>
      <c r="G15" s="38"/>
      <c r="H15" s="38"/>
      <c r="I15" s="38"/>
      <c r="J15" s="38"/>
      <c r="K15" s="38"/>
      <c r="L15" s="38"/>
      <c r="M15" s="38"/>
    </row>
    <row r="16" spans="1:13" x14ac:dyDescent="0.3">
      <c r="B16" s="51" t="s">
        <v>8</v>
      </c>
      <c r="C16" s="52"/>
      <c r="D16" s="35">
        <f>ROUND((1-$D$11)*$D15,0)</f>
        <v>34800</v>
      </c>
      <c r="E16" s="35"/>
    </row>
    <row r="19" spans="2:6" ht="31.5" customHeight="1" x14ac:dyDescent="0.3">
      <c r="B19" s="42" t="s">
        <v>26</v>
      </c>
      <c r="C19" s="43"/>
      <c r="D19" s="43"/>
      <c r="E19" s="44"/>
      <c r="F19" s="16"/>
    </row>
    <row r="20" spans="2:6" ht="61.5" customHeight="1" x14ac:dyDescent="0.3">
      <c r="B20" s="45" t="s">
        <v>31</v>
      </c>
      <c r="C20" s="46"/>
      <c r="D20" s="47"/>
      <c r="E20" s="48"/>
      <c r="F20" s="4"/>
    </row>
    <row r="21" spans="2:6" ht="44.25" customHeight="1" x14ac:dyDescent="0.3">
      <c r="B21" s="36" t="s">
        <v>32</v>
      </c>
      <c r="C21" s="36"/>
      <c r="D21" s="7"/>
      <c r="E21" s="17"/>
      <c r="F21" s="4"/>
    </row>
    <row r="22" spans="2:6" ht="29.25" customHeight="1" x14ac:dyDescent="0.3">
      <c r="B22" s="36" t="s">
        <v>9</v>
      </c>
      <c r="C22" s="36"/>
      <c r="D22" s="24">
        <v>0.1</v>
      </c>
      <c r="E22" s="2">
        <f>D22*D$20</f>
        <v>0</v>
      </c>
      <c r="F22" s="4"/>
    </row>
    <row r="23" spans="2:6" ht="29.25" customHeight="1" x14ac:dyDescent="0.3">
      <c r="B23" s="36" t="s">
        <v>12</v>
      </c>
      <c r="C23" s="36"/>
      <c r="D23" s="9">
        <f>IF(D21&gt;10%,MIN(D21-10%,10%),0%)</f>
        <v>0</v>
      </c>
      <c r="E23" s="2">
        <f>D23*D$20</f>
        <v>0</v>
      </c>
    </row>
    <row r="24" spans="2:6" ht="29.25" customHeight="1" x14ac:dyDescent="0.3">
      <c r="B24" s="36" t="s">
        <v>13</v>
      </c>
      <c r="C24" s="36"/>
      <c r="D24" s="9">
        <f>IF(D21&gt;20%,2*(D21-20%),0%)</f>
        <v>0</v>
      </c>
      <c r="E24" s="2">
        <f>D24*D$20</f>
        <v>0</v>
      </c>
    </row>
    <row r="25" spans="2:6" ht="29.25" customHeight="1" x14ac:dyDescent="0.3">
      <c r="B25" s="32" t="s">
        <v>27</v>
      </c>
      <c r="C25" s="32"/>
      <c r="D25" s="33">
        <f>SUM(E22:E24)</f>
        <v>0</v>
      </c>
      <c r="E25" s="33"/>
    </row>
    <row r="26" spans="2:6" ht="30" customHeight="1" x14ac:dyDescent="0.3">
      <c r="B26" s="34" t="s">
        <v>33</v>
      </c>
      <c r="C26" s="34"/>
      <c r="D26" s="35">
        <f>ROUND((1-$D$11)*$D25,0)</f>
        <v>0</v>
      </c>
      <c r="E26" s="35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6116fb-4bb9-4d61-bebc-4dbf3d101f74">
      <Terms xmlns="http://schemas.microsoft.com/office/infopath/2007/PartnerControls"/>
    </lcf76f155ced4ddcb4097134ff3c332f>
    <TaxCatchAll xmlns="403ead51-1932-41cb-a0bb-9568c2e3ddb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4253ECFCE55F4A9EDA7D1DE29EDC3E" ma:contentTypeVersion="10" ma:contentTypeDescription="Creare un nuovo documento." ma:contentTypeScope="" ma:versionID="235011b1a31b5aeba256f2d6a0a5a435">
  <xsd:schema xmlns:xsd="http://www.w3.org/2001/XMLSchema" xmlns:xs="http://www.w3.org/2001/XMLSchema" xmlns:p="http://schemas.microsoft.com/office/2006/metadata/properties" xmlns:ns2="c76116fb-4bb9-4d61-bebc-4dbf3d101f74" xmlns:ns3="403ead51-1932-41cb-a0bb-9568c2e3ddb9" targetNamespace="http://schemas.microsoft.com/office/2006/metadata/properties" ma:root="true" ma:fieldsID="6ea33a7a582c8522637ef049bf6c9210" ns2:_="" ns3:_="">
    <xsd:import namespace="c76116fb-4bb9-4d61-bebc-4dbf3d101f74"/>
    <xsd:import namespace="403ead51-1932-41cb-a0bb-9568c2e3dd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6116fb-4bb9-4d61-bebc-4dbf3d101f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ff0b1488-145e-4f65-b70b-1ba7c2ec0a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3ead51-1932-41cb-a0bb-9568c2e3ddb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7409f9a-51cc-4174-8044-aa1281344bbb}" ma:internalName="TaxCatchAll" ma:showField="CatchAllData" ma:web="403ead51-1932-41cb-a0bb-9568c2e3dd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E50429-3FE7-421F-B194-9B28E05F4792}">
  <ds:schemaRefs>
    <ds:schemaRef ds:uri="http://schemas.microsoft.com/office/2006/metadata/properties"/>
    <ds:schemaRef ds:uri="http://schemas.microsoft.com/office/infopath/2007/PartnerControls"/>
    <ds:schemaRef ds:uri="c76116fb-4bb9-4d61-bebc-4dbf3d101f74"/>
    <ds:schemaRef ds:uri="403ead51-1932-41cb-a0bb-9568c2e3ddb9"/>
  </ds:schemaRefs>
</ds:datastoreItem>
</file>

<file path=customXml/itemProps2.xml><?xml version="1.0" encoding="utf-8"?>
<ds:datastoreItem xmlns:ds="http://schemas.openxmlformats.org/officeDocument/2006/customXml" ds:itemID="{755F46EB-F2AB-445E-B34B-C1D8EB9D50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3A738D-7BBC-41EC-9F31-40A05D2A7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6116fb-4bb9-4d61-bebc-4dbf3d101f74"/>
    <ds:schemaRef ds:uri="403ead51-1932-41cb-a0bb-9568c2e3dd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Comberiati Tommaso</cp:lastModifiedBy>
  <dcterms:created xsi:type="dcterms:W3CDTF">2016-02-02T10:53:31Z</dcterms:created>
  <dcterms:modified xsi:type="dcterms:W3CDTF">2025-10-31T15:18:12Z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0x010100BA4253ECFCE55F4A9EDA7D1DE29EDC3E</vt:lpwstr>
  </property>
</Properties>
</file>